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2295" windowWidth="11970" windowHeight="3660" activeTab="3"/>
  </bookViews>
  <sheets>
    <sheet name="Humusbilanz" sheetId="1" r:id="rId1"/>
    <sheet name="Bedarf" sheetId="2" r:id="rId2"/>
    <sheet name="Zufuhr" sheetId="3" r:id="rId3"/>
    <sheet name="Bilanz" sheetId="4" r:id="rId4"/>
  </sheets>
  <definedNames>
    <definedName name="_xlnm.Print_Area" localSheetId="1">'Bedarf'!$A$1:$J$47</definedName>
    <definedName name="_xlnm.Print_Area" localSheetId="3">'Bilanz'!$A$1:$G$9</definedName>
    <definedName name="_xlnm.Print_Area" localSheetId="2">'Zufuhr'!$A$1:$F$55</definedName>
  </definedNames>
  <calcPr fullCalcOnLoad="1"/>
</workbook>
</file>

<file path=xl/sharedStrings.xml><?xml version="1.0" encoding="utf-8"?>
<sst xmlns="http://schemas.openxmlformats.org/spreadsheetml/2006/main" count="138" uniqueCount="114">
  <si>
    <t>W-Roggen</t>
  </si>
  <si>
    <t>W-Gerste</t>
  </si>
  <si>
    <t>W-Triticale</t>
  </si>
  <si>
    <t>W-Weizen</t>
  </si>
  <si>
    <t>S-Weizen</t>
  </si>
  <si>
    <t>W-Raps</t>
  </si>
  <si>
    <t>S-Mais</t>
  </si>
  <si>
    <t>K-Mais</t>
  </si>
  <si>
    <t>Kartoffeln</t>
  </si>
  <si>
    <t>Z-Rüben</t>
  </si>
  <si>
    <t>Körnerleguminosen</t>
  </si>
  <si>
    <t>Gras Frühjahrsansaat</t>
  </si>
  <si>
    <t>Gras Gründeckfrucht</t>
  </si>
  <si>
    <t>Gras Untersaat</t>
  </si>
  <si>
    <t>Gras Sommerblanksaat</t>
  </si>
  <si>
    <t>Leguminosen HN</t>
  </si>
  <si>
    <t>Gras HN</t>
  </si>
  <si>
    <t>Gras/Leg HN</t>
  </si>
  <si>
    <t>Ertrag</t>
  </si>
  <si>
    <t>ha</t>
  </si>
  <si>
    <t>Fläche</t>
  </si>
  <si>
    <t>dt/ha</t>
  </si>
  <si>
    <t>C-Bedarf</t>
  </si>
  <si>
    <t>kg</t>
  </si>
  <si>
    <t>Winterzwischenfrucht</t>
  </si>
  <si>
    <t>Stoppelfrüchte</t>
  </si>
  <si>
    <t>Untersaaten</t>
  </si>
  <si>
    <t>Brache Selbstbegrünung Herbst</t>
  </si>
  <si>
    <t>Brache Selbstbegrünung Frühjahr</t>
  </si>
  <si>
    <t>Brache Ansaat Herbst</t>
  </si>
  <si>
    <t>Brache Ansaat Frühjahr</t>
  </si>
  <si>
    <t>Hafer</t>
  </si>
  <si>
    <t>M-Rüben</t>
  </si>
  <si>
    <t>G-Rüben</t>
  </si>
  <si>
    <t>Öllein</t>
  </si>
  <si>
    <t>Sommerfuttergerste</t>
  </si>
  <si>
    <t>Sommerbraugerste</t>
  </si>
  <si>
    <t>S-Raps</t>
  </si>
  <si>
    <t>C-Zufuhr</t>
  </si>
  <si>
    <t>Stalldung</t>
  </si>
  <si>
    <t>frisch</t>
  </si>
  <si>
    <t>verrotttet</t>
  </si>
  <si>
    <t>kompostiert</t>
  </si>
  <si>
    <t>Gülle</t>
  </si>
  <si>
    <t>Schwein</t>
  </si>
  <si>
    <t>Rind</t>
  </si>
  <si>
    <t>Geflügel</t>
  </si>
  <si>
    <t>Kompost</t>
  </si>
  <si>
    <t>nicht verrottet</t>
  </si>
  <si>
    <t>Frisch</t>
  </si>
  <si>
    <t>Fertig</t>
  </si>
  <si>
    <t>Klärschlamm</t>
  </si>
  <si>
    <t>unbehandelt</t>
  </si>
  <si>
    <t>Gärsubstrat</t>
  </si>
  <si>
    <t>Rindenkompost</t>
  </si>
  <si>
    <t>See/Teichschlamm</t>
  </si>
  <si>
    <t>kg C/t</t>
  </si>
  <si>
    <t>%</t>
  </si>
  <si>
    <t>TM</t>
  </si>
  <si>
    <t>Stroh</t>
  </si>
  <si>
    <t>Grünabfälle</t>
  </si>
  <si>
    <t>Grünschnitt</t>
  </si>
  <si>
    <t>Zufuhr</t>
  </si>
  <si>
    <t>t</t>
  </si>
  <si>
    <t>Ware</t>
  </si>
  <si>
    <t>C</t>
  </si>
  <si>
    <t>Bedarf aus der Fruchfolge</t>
  </si>
  <si>
    <t>kg C gesamt</t>
  </si>
  <si>
    <t>Sollwert</t>
  </si>
  <si>
    <t>Prozent</t>
  </si>
  <si>
    <t>FF</t>
  </si>
  <si>
    <t>kalkstabilisiert</t>
  </si>
  <si>
    <t>3. Humusbilanz</t>
  </si>
  <si>
    <t>kg/ha</t>
  </si>
  <si>
    <t>ges. kg</t>
  </si>
  <si>
    <t>(Eingabespalten)</t>
  </si>
  <si>
    <t>Humuszufuhr durch Ernterückstände</t>
  </si>
  <si>
    <t>Verhältnis</t>
  </si>
  <si>
    <t>Korn/Stroh-</t>
  </si>
  <si>
    <t>1. Ermittlung des Humusbedarfs in der Fruchtfolge</t>
  </si>
  <si>
    <t xml:space="preserve">Summe der Humuszufuhr durch organische Düngemittel </t>
  </si>
  <si>
    <t xml:space="preserve">    organische Düngemittel</t>
  </si>
  <si>
    <t>2. Ermittlung der Humuszufuhr durch</t>
  </si>
  <si>
    <t>C-Gehalt</t>
  </si>
  <si>
    <t>organischer Düngestoff</t>
  </si>
  <si>
    <t>Zufuhr über Ernterückstände</t>
  </si>
  <si>
    <t>Zufuhr über organische Düngemittel</t>
  </si>
  <si>
    <t>kg C/ha</t>
  </si>
  <si>
    <t>Summe</t>
  </si>
  <si>
    <t>(Eingabespalte)</t>
  </si>
  <si>
    <t xml:space="preserve"> Strohverbleib</t>
  </si>
  <si>
    <t>Ministerium für Ernährung, Landwirtschaft,
Forsten und Fischerei Mecklenburg-Vorpommern</t>
  </si>
  <si>
    <t>Betriebs-Nr.:</t>
  </si>
  <si>
    <t>Name des Betriebes</t>
  </si>
  <si>
    <t>Straße</t>
  </si>
  <si>
    <t>PLZ/Ort</t>
  </si>
  <si>
    <t>Tel./Fax:</t>
  </si>
  <si>
    <t>Landkreis</t>
  </si>
  <si>
    <t>Flächenangaben (in ha, mit zwei Dezimalstellen)</t>
  </si>
  <si>
    <t>Landwirtschaftliche Nutzfläche (LN insg.)</t>
  </si>
  <si>
    <t>davon Ackerland (AL):</t>
  </si>
  <si>
    <t>davon stillgelegt; 
mit nachwachsenden Rohstoffen (NR):</t>
  </si>
  <si>
    <t>davon stillgelegt/aus der Erzeugung genommen; 
ohne Düngung (Brache):</t>
  </si>
  <si>
    <t>davon Grünland (GL):</t>
  </si>
  <si>
    <t>davon ohne Düngung 
(aus der Erzeugung genommen, Vertragsnaturschutz)</t>
  </si>
  <si>
    <t>Humusbilanz</t>
  </si>
  <si>
    <t xml:space="preserve">S-Mais (Hochschnitt)    </t>
  </si>
  <si>
    <t>Betr.-Nr. :</t>
  </si>
  <si>
    <t>Soll= -75 kg C/ha</t>
  </si>
  <si>
    <t>(Füllen Sie hierzu bitte zusätzlich die Anlagen Bedarf und Zufuhr aus)</t>
  </si>
  <si>
    <t>Ermittlung der betrieblichen Humusbilanz</t>
  </si>
  <si>
    <t>Humus aus der Fruchtfolge</t>
  </si>
  <si>
    <t>Humus insgesamt</t>
  </si>
  <si>
    <t>Betriebliche Humusbilanz (je ha)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</si>
</sst>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2" fontId="0" fillId="3" borderId="0" xfId="0" applyNumberFormat="1" applyFill="1" applyAlignment="1" applyProtection="1">
      <alignment horizontal="right"/>
      <protection locked="0"/>
    </xf>
    <xf numFmtId="2" fontId="0" fillId="3" borderId="0" xfId="0" applyNumberFormat="1" applyFill="1" applyAlignment="1" applyProtection="1">
      <alignment horizontal="center"/>
      <protection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172" fontId="1" fillId="3" borderId="14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172" fontId="1" fillId="3" borderId="18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172" fontId="1" fillId="3" borderId="21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8" xfId="0" applyFont="1" applyFill="1" applyBorder="1" applyAlignment="1">
      <alignment horizontal="right"/>
    </xf>
    <xf numFmtId="172" fontId="1" fillId="3" borderId="10" xfId="0" applyNumberFormat="1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14" xfId="0" applyFont="1" applyFill="1" applyBorder="1" applyAlignment="1" applyProtection="1">
      <alignment/>
      <protection locked="0"/>
    </xf>
    <xf numFmtId="0" fontId="1" fillId="6" borderId="18" xfId="0" applyFont="1" applyFill="1" applyBorder="1" applyAlignment="1" applyProtection="1">
      <alignment/>
      <protection locked="0"/>
    </xf>
    <xf numFmtId="0" fontId="1" fillId="6" borderId="9" xfId="0" applyFont="1" applyFill="1" applyBorder="1" applyAlignment="1" applyProtection="1">
      <alignment/>
      <protection locked="0"/>
    </xf>
    <xf numFmtId="0" fontId="1" fillId="6" borderId="15" xfId="0" applyFont="1" applyFill="1" applyBorder="1" applyAlignment="1" applyProtection="1">
      <alignment/>
      <protection locked="0"/>
    </xf>
    <xf numFmtId="0" fontId="1" fillId="6" borderId="19" xfId="0" applyFont="1" applyFill="1" applyBorder="1" applyAlignment="1" applyProtection="1">
      <alignment/>
      <protection locked="0"/>
    </xf>
    <xf numFmtId="0" fontId="1" fillId="6" borderId="10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4" borderId="9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4" xfId="0" applyFont="1" applyFill="1" applyBorder="1" applyAlignment="1" applyProtection="1">
      <alignment/>
      <protection hidden="1"/>
    </xf>
    <xf numFmtId="0" fontId="1" fillId="3" borderId="26" xfId="0" applyFont="1" applyFill="1" applyBorder="1" applyAlignment="1" applyProtection="1">
      <alignment/>
      <protection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16" xfId="0" applyFont="1" applyFill="1" applyBorder="1" applyAlignment="1" applyProtection="1">
      <alignment/>
      <protection/>
    </xf>
    <xf numFmtId="0" fontId="1" fillId="3" borderId="21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12" xfId="0" applyFont="1" applyFill="1" applyBorder="1" applyAlignment="1" applyProtection="1">
      <alignment/>
      <protection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0" xfId="0" applyFont="1" applyFill="1" applyBorder="1" applyAlignment="1" applyProtection="1">
      <alignment/>
      <protection/>
    </xf>
    <xf numFmtId="0" fontId="1" fillId="3" borderId="12" xfId="0" applyFont="1" applyFill="1" applyBorder="1" applyAlignment="1">
      <alignment/>
    </xf>
    <xf numFmtId="0" fontId="1" fillId="6" borderId="25" xfId="0" applyFont="1" applyFill="1" applyBorder="1" applyAlignment="1" applyProtection="1">
      <alignment/>
      <protection locked="0"/>
    </xf>
    <xf numFmtId="0" fontId="1" fillId="6" borderId="28" xfId="0" applyFont="1" applyFill="1" applyBorder="1" applyAlignment="1" applyProtection="1">
      <alignment/>
      <protection locked="0"/>
    </xf>
    <xf numFmtId="0" fontId="1" fillId="6" borderId="21" xfId="0" applyFont="1" applyFill="1" applyBorder="1" applyAlignment="1" applyProtection="1">
      <alignment/>
      <protection locked="0"/>
    </xf>
    <xf numFmtId="0" fontId="1" fillId="6" borderId="31" xfId="0" applyFont="1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172" fontId="0" fillId="3" borderId="10" xfId="0" applyNumberForma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ill="1" applyAlignment="1">
      <alignment horizontal="left" wrapText="1"/>
    </xf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right"/>
      <protection/>
    </xf>
    <xf numFmtId="2" fontId="0" fillId="6" borderId="0" xfId="0" applyNumberFormat="1" applyFill="1" applyAlignment="1" applyProtection="1">
      <alignment horizontal="center"/>
      <protection locked="0"/>
    </xf>
    <xf numFmtId="0" fontId="0" fillId="3" borderId="0" xfId="0" applyFill="1" applyAlignment="1">
      <alignment wrapText="1"/>
    </xf>
    <xf numFmtId="2" fontId="0" fillId="6" borderId="0" xfId="0" applyNumberFormat="1" applyFill="1" applyAlignment="1" applyProtection="1">
      <alignment horizontal="right"/>
      <protection locked="0"/>
    </xf>
    <xf numFmtId="0" fontId="3" fillId="7" borderId="0" xfId="0" applyFont="1" applyFill="1" applyAlignment="1">
      <alignment horizontal="right"/>
    </xf>
    <xf numFmtId="2" fontId="0" fillId="6" borderId="0" xfId="0" applyNumberFormat="1" applyFill="1" applyAlignment="1" applyProtection="1">
      <alignment horizontal="center"/>
      <protection/>
    </xf>
    <xf numFmtId="0" fontId="1" fillId="3" borderId="3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3" xfId="0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3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428625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H5" sqref="H5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2.140625" style="0" customWidth="1"/>
    <col min="7" max="7" width="6.421875" style="0" customWidth="1"/>
    <col min="8" max="8" width="11.140625" style="0" customWidth="1"/>
    <col min="9" max="9" width="8.140625" style="0" bestFit="1" customWidth="1"/>
  </cols>
  <sheetData>
    <row r="1" spans="1:9" ht="27" customHeight="1">
      <c r="A1" s="4"/>
      <c r="B1" s="94" t="s">
        <v>91</v>
      </c>
      <c r="C1" s="94"/>
      <c r="D1" s="94"/>
      <c r="E1" s="94"/>
      <c r="F1" s="94"/>
      <c r="G1" s="94"/>
      <c r="H1" s="94"/>
      <c r="I1" s="5">
        <f ca="1">TODAY()</f>
        <v>38463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6" t="s">
        <v>110</v>
      </c>
      <c r="B4" s="4"/>
      <c r="C4" s="4"/>
      <c r="D4" s="4"/>
      <c r="E4" s="4"/>
      <c r="F4" s="4"/>
      <c r="G4" s="4"/>
      <c r="H4" s="4"/>
      <c r="I4" s="4"/>
    </row>
    <row r="5" spans="1:9" ht="12.75">
      <c r="A5" s="6"/>
      <c r="B5" s="7" t="s">
        <v>109</v>
      </c>
      <c r="C5" s="4"/>
      <c r="D5" s="4"/>
      <c r="E5" s="4"/>
      <c r="F5" s="4"/>
      <c r="G5" s="4"/>
      <c r="H5" s="4"/>
      <c r="I5" s="4"/>
    </row>
    <row r="6" spans="1:9" ht="9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9.5" customHeight="1">
      <c r="A7" s="4"/>
      <c r="B7" s="6" t="s">
        <v>92</v>
      </c>
      <c r="C7" s="4"/>
      <c r="D7" s="95">
        <v>130</v>
      </c>
      <c r="E7" s="95"/>
      <c r="F7" s="95"/>
      <c r="G7" s="95"/>
      <c r="H7" s="95"/>
      <c r="I7" s="4"/>
    </row>
    <row r="8" spans="1:9" ht="9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9.5" customHeight="1">
      <c r="A9" s="4"/>
      <c r="B9" s="4" t="s">
        <v>93</v>
      </c>
      <c r="C9" s="4"/>
      <c r="D9" s="96"/>
      <c r="E9" s="96"/>
      <c r="F9" s="96"/>
      <c r="G9" s="96"/>
      <c r="H9" s="96"/>
      <c r="I9" s="4"/>
    </row>
    <row r="10" spans="1:9" ht="9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9.5" customHeight="1">
      <c r="A11" s="4"/>
      <c r="B11" s="4" t="s">
        <v>94</v>
      </c>
      <c r="C11" s="4"/>
      <c r="D11" s="96"/>
      <c r="E11" s="96"/>
      <c r="F11" s="96"/>
      <c r="G11" s="96"/>
      <c r="H11" s="96"/>
      <c r="I11" s="4"/>
    </row>
    <row r="12" spans="1:9" ht="9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9.5" customHeight="1">
      <c r="A13" s="4"/>
      <c r="B13" s="4" t="s">
        <v>95</v>
      </c>
      <c r="C13" s="4"/>
      <c r="D13" s="96"/>
      <c r="E13" s="96"/>
      <c r="F13" s="96"/>
      <c r="G13" s="96"/>
      <c r="H13" s="96"/>
      <c r="I13" s="4"/>
    </row>
    <row r="14" spans="1:9" ht="9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9.5" customHeight="1">
      <c r="A15" s="4"/>
      <c r="B15" s="4" t="s">
        <v>96</v>
      </c>
      <c r="C15" s="4"/>
      <c r="D15" s="96"/>
      <c r="E15" s="96"/>
      <c r="F15" s="96"/>
      <c r="G15" s="96"/>
      <c r="H15" s="96"/>
      <c r="I15" s="4"/>
    </row>
    <row r="16" spans="1:9" ht="9.7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9.5" customHeight="1">
      <c r="A17" s="4"/>
      <c r="B17" s="4" t="s">
        <v>97</v>
      </c>
      <c r="C17" s="4"/>
      <c r="D17" s="96"/>
      <c r="E17" s="96"/>
      <c r="F17" s="96"/>
      <c r="G17" s="96"/>
      <c r="H17" s="96"/>
      <c r="I17" s="4"/>
    </row>
    <row r="18" spans="1:9" ht="9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 t="s">
        <v>98</v>
      </c>
      <c r="C19" s="4"/>
      <c r="D19" s="4"/>
      <c r="E19" s="4"/>
      <c r="F19" s="4"/>
      <c r="G19" s="97"/>
      <c r="H19" s="97"/>
      <c r="I19" s="4"/>
    </row>
    <row r="20" spans="1:9" ht="9.7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4.75" customHeight="1">
      <c r="A21" s="4"/>
      <c r="B21" s="4" t="s">
        <v>99</v>
      </c>
      <c r="C21" s="4"/>
      <c r="D21" s="4"/>
      <c r="E21" s="4"/>
      <c r="F21" s="4"/>
      <c r="G21" s="98"/>
      <c r="H21" s="98"/>
      <c r="I21" s="4" t="s">
        <v>19</v>
      </c>
    </row>
    <row r="22" spans="1:9" ht="9.7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24.75" customHeight="1">
      <c r="A23" s="4"/>
      <c r="B23" s="4" t="s">
        <v>100</v>
      </c>
      <c r="C23" s="4"/>
      <c r="D23" s="4"/>
      <c r="E23" s="4"/>
      <c r="F23" s="4"/>
      <c r="G23" s="98"/>
      <c r="H23" s="98"/>
      <c r="I23" s="4" t="s">
        <v>19</v>
      </c>
    </row>
    <row r="24" spans="1:9" ht="9.7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24.75" customHeight="1">
      <c r="A25" s="4"/>
      <c r="B25" s="4"/>
      <c r="C25" s="99" t="s">
        <v>101</v>
      </c>
      <c r="D25" s="99"/>
      <c r="E25" s="99"/>
      <c r="F25" s="99"/>
      <c r="G25" s="100"/>
      <c r="H25" s="100"/>
      <c r="I25" s="4" t="s">
        <v>19</v>
      </c>
    </row>
    <row r="26" spans="1:9" ht="9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24.75" customHeight="1">
      <c r="A27" s="4"/>
      <c r="B27" s="4"/>
      <c r="C27" s="99" t="s">
        <v>102</v>
      </c>
      <c r="D27" s="99"/>
      <c r="E27" s="99"/>
      <c r="F27" s="99"/>
      <c r="G27" s="100"/>
      <c r="H27" s="100"/>
      <c r="I27" s="4" t="s">
        <v>19</v>
      </c>
    </row>
    <row r="28" spans="1:9" ht="9.75" customHeight="1">
      <c r="A28" s="4"/>
      <c r="B28" s="4"/>
      <c r="C28" s="4"/>
      <c r="D28" s="4"/>
      <c r="E28" s="4"/>
      <c r="F28" s="4"/>
      <c r="G28" s="8"/>
      <c r="H28" s="8"/>
      <c r="I28" s="4"/>
    </row>
    <row r="29" spans="1:9" ht="24.75" customHeight="1">
      <c r="A29" s="4"/>
      <c r="B29" s="4" t="s">
        <v>103</v>
      </c>
      <c r="C29" s="4"/>
      <c r="D29" s="4"/>
      <c r="E29" s="4"/>
      <c r="F29" s="4"/>
      <c r="G29" s="100"/>
      <c r="H29" s="100"/>
      <c r="I29" s="4" t="s">
        <v>19</v>
      </c>
    </row>
    <row r="30" spans="1:9" ht="9.75" customHeight="1">
      <c r="A30" s="4"/>
      <c r="B30" s="4"/>
      <c r="C30" s="4"/>
      <c r="D30" s="4"/>
      <c r="E30" s="4"/>
      <c r="F30" s="4"/>
      <c r="G30" s="8"/>
      <c r="H30" s="8"/>
      <c r="I30" s="4"/>
    </row>
    <row r="31" spans="1:9" ht="24.75" customHeight="1">
      <c r="A31" s="4"/>
      <c r="B31" s="4"/>
      <c r="C31" s="99" t="s">
        <v>104</v>
      </c>
      <c r="D31" s="99"/>
      <c r="E31" s="99"/>
      <c r="F31" s="99"/>
      <c r="G31" s="102"/>
      <c r="H31" s="102"/>
      <c r="I31" s="4" t="s">
        <v>19</v>
      </c>
    </row>
    <row r="32" spans="1:9" ht="9.75" customHeight="1">
      <c r="A32" s="4"/>
      <c r="B32" s="4"/>
      <c r="C32" s="4"/>
      <c r="D32" s="4"/>
      <c r="E32" s="4"/>
      <c r="F32" s="4"/>
      <c r="G32" s="9"/>
      <c r="H32" s="9"/>
      <c r="I32" s="4"/>
    </row>
    <row r="33" spans="1:9" ht="24.75" customHeight="1">
      <c r="A33" s="4"/>
      <c r="B33" s="6" t="s">
        <v>105</v>
      </c>
      <c r="C33" s="4"/>
      <c r="D33" s="4"/>
      <c r="E33" s="4" t="s">
        <v>108</v>
      </c>
      <c r="F33" s="4"/>
      <c r="G33" s="101">
        <f>Bilanz!D7</f>
        <v>0</v>
      </c>
      <c r="H33" s="101"/>
      <c r="I33" s="4" t="s">
        <v>87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</sheetData>
  <sheetProtection password="C512" sheet="1" objects="1" scenarios="1"/>
  <mergeCells count="18">
    <mergeCell ref="G33:H33"/>
    <mergeCell ref="C27:F27"/>
    <mergeCell ref="G27:H27"/>
    <mergeCell ref="G29:H29"/>
    <mergeCell ref="C31:F31"/>
    <mergeCell ref="G31:H31"/>
    <mergeCell ref="G21:H21"/>
    <mergeCell ref="G23:H23"/>
    <mergeCell ref="C25:F25"/>
    <mergeCell ref="G25:H25"/>
    <mergeCell ref="D13:H13"/>
    <mergeCell ref="D15:H15"/>
    <mergeCell ref="D17:H17"/>
    <mergeCell ref="G19:H19"/>
    <mergeCell ref="B1:H1"/>
    <mergeCell ref="D7:H7"/>
    <mergeCell ref="D9:H9"/>
    <mergeCell ref="D11:H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1" sqref="M11"/>
    </sheetView>
  </sheetViews>
  <sheetFormatPr defaultColWidth="11.421875" defaultRowHeight="12.75"/>
  <cols>
    <col min="1" max="1" width="24.57421875" style="1" bestFit="1" customWidth="1"/>
    <col min="2" max="2" width="5.57421875" style="1" bestFit="1" customWidth="1"/>
    <col min="3" max="3" width="6.57421875" style="1" customWidth="1"/>
    <col min="4" max="4" width="5.140625" style="1" bestFit="1" customWidth="1"/>
    <col min="5" max="6" width="7.28125" style="1" bestFit="1" customWidth="1"/>
    <col min="7" max="7" width="10.7109375" style="1" bestFit="1" customWidth="1"/>
    <col min="8" max="8" width="4.8515625" style="1" bestFit="1" customWidth="1"/>
    <col min="9" max="9" width="8.421875" style="1" bestFit="1" customWidth="1"/>
    <col min="10" max="10" width="6.8515625" style="1" customWidth="1"/>
    <col min="11" max="16384" width="11.421875" style="1" customWidth="1"/>
  </cols>
  <sheetData>
    <row r="1" spans="1:10" ht="15.75">
      <c r="A1" s="10" t="s">
        <v>79</v>
      </c>
      <c r="B1" s="7"/>
      <c r="C1" s="7"/>
      <c r="D1" s="7"/>
      <c r="E1" s="11"/>
      <c r="F1" s="7"/>
      <c r="G1" s="7"/>
      <c r="H1" s="12"/>
      <c r="I1" s="105" t="s">
        <v>75</v>
      </c>
      <c r="J1" s="106"/>
    </row>
    <row r="2" spans="1:10" ht="16.5" thickBot="1">
      <c r="A2" s="10"/>
      <c r="B2" s="7"/>
      <c r="C2" s="7"/>
      <c r="D2" s="7"/>
      <c r="E2" s="11"/>
      <c r="F2" s="7"/>
      <c r="G2" s="11" t="s">
        <v>107</v>
      </c>
      <c r="H2" s="112">
        <f>Humusbilanz!D7</f>
        <v>130</v>
      </c>
      <c r="I2" s="112"/>
      <c r="J2" s="112"/>
    </row>
    <row r="3" spans="1:10" ht="16.5" customHeight="1">
      <c r="A3" s="14"/>
      <c r="B3" s="107" t="s">
        <v>111</v>
      </c>
      <c r="C3" s="108"/>
      <c r="D3" s="108"/>
      <c r="E3" s="108"/>
      <c r="F3" s="109"/>
      <c r="G3" s="93" t="s">
        <v>76</v>
      </c>
      <c r="H3" s="110"/>
      <c r="I3" s="110"/>
      <c r="J3" s="111"/>
    </row>
    <row r="4" spans="1:10" ht="16.5" customHeight="1">
      <c r="A4" s="16"/>
      <c r="B4" s="17" t="s">
        <v>20</v>
      </c>
      <c r="C4" s="18" t="s">
        <v>69</v>
      </c>
      <c r="D4" s="17" t="s">
        <v>18</v>
      </c>
      <c r="E4" s="103" t="s">
        <v>22</v>
      </c>
      <c r="F4" s="104"/>
      <c r="G4" s="19" t="s">
        <v>90</v>
      </c>
      <c r="H4" s="20"/>
      <c r="I4" s="21" t="s">
        <v>78</v>
      </c>
      <c r="J4" s="22" t="s">
        <v>38</v>
      </c>
    </row>
    <row r="5" spans="1:10" ht="16.5" customHeight="1" thickBot="1">
      <c r="A5" s="23"/>
      <c r="B5" s="24" t="s">
        <v>19</v>
      </c>
      <c r="C5" s="25" t="s">
        <v>70</v>
      </c>
      <c r="D5" s="24" t="s">
        <v>21</v>
      </c>
      <c r="E5" s="25" t="s">
        <v>73</v>
      </c>
      <c r="F5" s="26" t="s">
        <v>74</v>
      </c>
      <c r="G5" s="27" t="s">
        <v>19</v>
      </c>
      <c r="H5" s="28" t="s">
        <v>56</v>
      </c>
      <c r="I5" s="28" t="s">
        <v>77</v>
      </c>
      <c r="J5" s="29" t="s">
        <v>23</v>
      </c>
    </row>
    <row r="6" spans="1:10" ht="16.5" customHeight="1">
      <c r="A6" s="30" t="s">
        <v>1</v>
      </c>
      <c r="B6" s="48"/>
      <c r="C6" s="31">
        <f>IF(B6=0,0,B6/$B$47*100)</f>
        <v>0</v>
      </c>
      <c r="D6" s="48"/>
      <c r="E6" s="32">
        <v>-280</v>
      </c>
      <c r="F6" s="33">
        <f>E6*B6</f>
        <v>0</v>
      </c>
      <c r="G6" s="51"/>
      <c r="H6" s="34">
        <v>100</v>
      </c>
      <c r="I6" s="32">
        <v>0.8</v>
      </c>
      <c r="J6" s="33">
        <f>D6*G6*H6*I6/10</f>
        <v>0</v>
      </c>
    </row>
    <row r="7" spans="1:10" ht="16.5" customHeight="1">
      <c r="A7" s="35" t="s">
        <v>0</v>
      </c>
      <c r="B7" s="49"/>
      <c r="C7" s="36">
        <f aca="true" t="shared" si="0" ref="C7:C46">IF(B7=0,0,B7/$B$47*100)</f>
        <v>0</v>
      </c>
      <c r="D7" s="49"/>
      <c r="E7" s="37">
        <v>-280</v>
      </c>
      <c r="F7" s="38">
        <f aca="true" t="shared" si="1" ref="F7:F46">E7*B7</f>
        <v>0</v>
      </c>
      <c r="G7" s="52"/>
      <c r="H7" s="39">
        <v>100</v>
      </c>
      <c r="I7" s="37">
        <v>0.9</v>
      </c>
      <c r="J7" s="38">
        <f aca="true" t="shared" si="2" ref="J7:J46">D7*G7*H7*I7/10</f>
        <v>0</v>
      </c>
    </row>
    <row r="8" spans="1:10" ht="16.5" customHeight="1">
      <c r="A8" s="35" t="s">
        <v>2</v>
      </c>
      <c r="B8" s="49"/>
      <c r="C8" s="36">
        <f t="shared" si="0"/>
        <v>0</v>
      </c>
      <c r="D8" s="49"/>
      <c r="E8" s="37">
        <v>-280</v>
      </c>
      <c r="F8" s="38">
        <f t="shared" si="1"/>
        <v>0</v>
      </c>
      <c r="G8" s="52"/>
      <c r="H8" s="39">
        <v>100</v>
      </c>
      <c r="I8" s="37">
        <v>0.9</v>
      </c>
      <c r="J8" s="38">
        <f t="shared" si="2"/>
        <v>0</v>
      </c>
    </row>
    <row r="9" spans="1:10" ht="16.5" customHeight="1">
      <c r="A9" s="35" t="s">
        <v>3</v>
      </c>
      <c r="B9" s="49"/>
      <c r="C9" s="36">
        <f t="shared" si="0"/>
        <v>0</v>
      </c>
      <c r="D9" s="49"/>
      <c r="E9" s="37">
        <v>-280</v>
      </c>
      <c r="F9" s="38">
        <f t="shared" si="1"/>
        <v>0</v>
      </c>
      <c r="G9" s="52"/>
      <c r="H9" s="39">
        <v>100</v>
      </c>
      <c r="I9" s="37">
        <v>0.8</v>
      </c>
      <c r="J9" s="38">
        <f t="shared" si="2"/>
        <v>0</v>
      </c>
    </row>
    <row r="10" spans="1:10" ht="16.5" customHeight="1">
      <c r="A10" s="35" t="s">
        <v>36</v>
      </c>
      <c r="B10" s="49"/>
      <c r="C10" s="36">
        <f t="shared" si="0"/>
        <v>0</v>
      </c>
      <c r="D10" s="49"/>
      <c r="E10" s="37">
        <v>-280</v>
      </c>
      <c r="F10" s="38">
        <f t="shared" si="1"/>
        <v>0</v>
      </c>
      <c r="G10" s="52"/>
      <c r="H10" s="39">
        <v>100</v>
      </c>
      <c r="I10" s="37">
        <v>0.7</v>
      </c>
      <c r="J10" s="38">
        <f t="shared" si="2"/>
        <v>0</v>
      </c>
    </row>
    <row r="11" spans="1:10" ht="16.5" customHeight="1">
      <c r="A11" s="35" t="s">
        <v>35</v>
      </c>
      <c r="B11" s="49"/>
      <c r="C11" s="36">
        <f t="shared" si="0"/>
        <v>0</v>
      </c>
      <c r="D11" s="49"/>
      <c r="E11" s="37">
        <v>-280</v>
      </c>
      <c r="F11" s="38">
        <f t="shared" si="1"/>
        <v>0</v>
      </c>
      <c r="G11" s="52"/>
      <c r="H11" s="39">
        <v>100</v>
      </c>
      <c r="I11" s="37">
        <v>0.8</v>
      </c>
      <c r="J11" s="38">
        <f t="shared" si="2"/>
        <v>0</v>
      </c>
    </row>
    <row r="12" spans="1:10" ht="16.5" customHeight="1">
      <c r="A12" s="35" t="s">
        <v>4</v>
      </c>
      <c r="B12" s="49"/>
      <c r="C12" s="36">
        <f t="shared" si="0"/>
        <v>0</v>
      </c>
      <c r="D12" s="49"/>
      <c r="E12" s="37">
        <v>-280</v>
      </c>
      <c r="F12" s="38">
        <f t="shared" si="1"/>
        <v>0</v>
      </c>
      <c r="G12" s="52"/>
      <c r="H12" s="39">
        <v>100</v>
      </c>
      <c r="I12" s="37">
        <v>0.8</v>
      </c>
      <c r="J12" s="38">
        <f t="shared" si="2"/>
        <v>0</v>
      </c>
    </row>
    <row r="13" spans="1:10" ht="16.5" customHeight="1">
      <c r="A13" s="35" t="s">
        <v>31</v>
      </c>
      <c r="B13" s="49"/>
      <c r="C13" s="36">
        <f t="shared" si="0"/>
        <v>0</v>
      </c>
      <c r="D13" s="49"/>
      <c r="E13" s="37">
        <v>-280</v>
      </c>
      <c r="F13" s="38">
        <f t="shared" si="1"/>
        <v>0</v>
      </c>
      <c r="G13" s="52"/>
      <c r="H13" s="39">
        <v>100</v>
      </c>
      <c r="I13" s="37">
        <v>1.1</v>
      </c>
      <c r="J13" s="38">
        <f t="shared" si="2"/>
        <v>0</v>
      </c>
    </row>
    <row r="14" spans="1:10" ht="16.5" customHeight="1">
      <c r="A14" s="35" t="s">
        <v>5</v>
      </c>
      <c r="B14" s="49"/>
      <c r="C14" s="36">
        <f t="shared" si="0"/>
        <v>0</v>
      </c>
      <c r="D14" s="49"/>
      <c r="E14" s="37">
        <v>-280</v>
      </c>
      <c r="F14" s="38">
        <f t="shared" si="1"/>
        <v>0</v>
      </c>
      <c r="G14" s="52"/>
      <c r="H14" s="39">
        <v>100</v>
      </c>
      <c r="I14" s="37">
        <v>1.3</v>
      </c>
      <c r="J14" s="38">
        <f t="shared" si="2"/>
        <v>0</v>
      </c>
    </row>
    <row r="15" spans="1:10" ht="16.5" customHeight="1">
      <c r="A15" s="35" t="s">
        <v>37</v>
      </c>
      <c r="B15" s="49"/>
      <c r="C15" s="36">
        <f t="shared" si="0"/>
        <v>0</v>
      </c>
      <c r="D15" s="49"/>
      <c r="E15" s="37">
        <v>-280</v>
      </c>
      <c r="F15" s="38">
        <f t="shared" si="1"/>
        <v>0</v>
      </c>
      <c r="G15" s="52"/>
      <c r="H15" s="39">
        <v>100</v>
      </c>
      <c r="I15" s="37">
        <v>1.7</v>
      </c>
      <c r="J15" s="38">
        <f t="shared" si="2"/>
        <v>0</v>
      </c>
    </row>
    <row r="16" spans="1:10" ht="16.5" customHeight="1">
      <c r="A16" s="35" t="s">
        <v>34</v>
      </c>
      <c r="B16" s="49"/>
      <c r="C16" s="36">
        <f t="shared" si="0"/>
        <v>0</v>
      </c>
      <c r="D16" s="49"/>
      <c r="E16" s="37">
        <v>-280</v>
      </c>
      <c r="F16" s="38">
        <f t="shared" si="1"/>
        <v>0</v>
      </c>
      <c r="G16" s="52"/>
      <c r="H16" s="39">
        <v>100</v>
      </c>
      <c r="I16" s="37">
        <v>1.6</v>
      </c>
      <c r="J16" s="38">
        <f t="shared" si="2"/>
        <v>0</v>
      </c>
    </row>
    <row r="17" spans="1:10" ht="16.5" customHeight="1">
      <c r="A17" s="35" t="s">
        <v>6</v>
      </c>
      <c r="B17" s="49"/>
      <c r="C17" s="36">
        <f t="shared" si="0"/>
        <v>0</v>
      </c>
      <c r="D17" s="49"/>
      <c r="E17" s="37">
        <v>-560</v>
      </c>
      <c r="F17" s="38">
        <f t="shared" si="1"/>
        <v>0</v>
      </c>
      <c r="G17" s="52"/>
      <c r="H17" s="39">
        <v>0</v>
      </c>
      <c r="I17" s="37">
        <v>0</v>
      </c>
      <c r="J17" s="38">
        <f t="shared" si="2"/>
        <v>0</v>
      </c>
    </row>
    <row r="18" spans="1:10" ht="16.5" customHeight="1">
      <c r="A18" s="35" t="s">
        <v>106</v>
      </c>
      <c r="B18" s="49"/>
      <c r="C18" s="36">
        <f t="shared" si="0"/>
        <v>0</v>
      </c>
      <c r="D18" s="49"/>
      <c r="E18" s="37">
        <v>-560</v>
      </c>
      <c r="F18" s="38">
        <f t="shared" si="1"/>
        <v>0</v>
      </c>
      <c r="G18" s="52"/>
      <c r="H18" s="39">
        <v>100</v>
      </c>
      <c r="I18" s="37">
        <v>0.1</v>
      </c>
      <c r="J18" s="38">
        <f t="shared" si="2"/>
        <v>0</v>
      </c>
    </row>
    <row r="19" spans="1:10" ht="16.5" customHeight="1">
      <c r="A19" s="35" t="s">
        <v>7</v>
      </c>
      <c r="B19" s="49"/>
      <c r="C19" s="36">
        <f t="shared" si="0"/>
        <v>0</v>
      </c>
      <c r="D19" s="49"/>
      <c r="E19" s="37">
        <v>-560</v>
      </c>
      <c r="F19" s="38">
        <f t="shared" si="1"/>
        <v>0</v>
      </c>
      <c r="G19" s="52"/>
      <c r="H19" s="39">
        <v>100</v>
      </c>
      <c r="I19" s="37">
        <v>1</v>
      </c>
      <c r="J19" s="38">
        <f t="shared" si="2"/>
        <v>0</v>
      </c>
    </row>
    <row r="20" spans="1:10" ht="16.5" customHeight="1">
      <c r="A20" s="35" t="s">
        <v>8</v>
      </c>
      <c r="B20" s="49"/>
      <c r="C20" s="36">
        <f>IF(B20=0,0,B20/$B$47*100)</f>
        <v>0</v>
      </c>
      <c r="D20" s="49"/>
      <c r="E20" s="37">
        <v>-760</v>
      </c>
      <c r="F20" s="38">
        <f t="shared" si="1"/>
        <v>0</v>
      </c>
      <c r="G20" s="52"/>
      <c r="H20" s="39">
        <v>0</v>
      </c>
      <c r="I20" s="37">
        <v>0</v>
      </c>
      <c r="J20" s="38">
        <f t="shared" si="2"/>
        <v>0</v>
      </c>
    </row>
    <row r="21" spans="1:10" ht="16.5" customHeight="1">
      <c r="A21" s="35" t="s">
        <v>33</v>
      </c>
      <c r="B21" s="49"/>
      <c r="C21" s="36">
        <f t="shared" si="0"/>
        <v>0</v>
      </c>
      <c r="D21" s="49"/>
      <c r="E21" s="37">
        <v>-760</v>
      </c>
      <c r="F21" s="38">
        <f t="shared" si="1"/>
        <v>0</v>
      </c>
      <c r="G21" s="52"/>
      <c r="H21" s="39">
        <v>8</v>
      </c>
      <c r="I21" s="37">
        <v>0.4</v>
      </c>
      <c r="J21" s="38">
        <f t="shared" si="2"/>
        <v>0</v>
      </c>
    </row>
    <row r="22" spans="1:10" ht="16.5" customHeight="1">
      <c r="A22" s="35" t="s">
        <v>32</v>
      </c>
      <c r="B22" s="49"/>
      <c r="C22" s="36">
        <f t="shared" si="0"/>
        <v>0</v>
      </c>
      <c r="D22" s="49"/>
      <c r="E22" s="37">
        <v>-760</v>
      </c>
      <c r="F22" s="38">
        <f t="shared" si="1"/>
        <v>0</v>
      </c>
      <c r="G22" s="52"/>
      <c r="H22" s="39">
        <v>8</v>
      </c>
      <c r="I22" s="37">
        <v>0.4</v>
      </c>
      <c r="J22" s="38">
        <f t="shared" si="2"/>
        <v>0</v>
      </c>
    </row>
    <row r="23" spans="1:10" ht="16.5" customHeight="1">
      <c r="A23" s="35" t="s">
        <v>9</v>
      </c>
      <c r="B23" s="49"/>
      <c r="C23" s="36">
        <f t="shared" si="0"/>
        <v>0</v>
      </c>
      <c r="D23" s="49"/>
      <c r="E23" s="37">
        <v>-760</v>
      </c>
      <c r="F23" s="38">
        <f t="shared" si="1"/>
        <v>0</v>
      </c>
      <c r="G23" s="52"/>
      <c r="H23" s="39">
        <v>8</v>
      </c>
      <c r="I23" s="37">
        <v>0.7</v>
      </c>
      <c r="J23" s="38">
        <f t="shared" si="2"/>
        <v>0</v>
      </c>
    </row>
    <row r="24" spans="1:10" ht="16.5" customHeight="1">
      <c r="A24" s="35" t="s">
        <v>10</v>
      </c>
      <c r="B24" s="49"/>
      <c r="C24" s="36">
        <f t="shared" si="0"/>
        <v>0</v>
      </c>
      <c r="D24" s="49"/>
      <c r="E24" s="37">
        <v>160</v>
      </c>
      <c r="F24" s="38">
        <f t="shared" si="1"/>
        <v>0</v>
      </c>
      <c r="G24" s="52"/>
      <c r="H24" s="39">
        <v>8</v>
      </c>
      <c r="I24" s="37">
        <v>1</v>
      </c>
      <c r="J24" s="38">
        <f t="shared" si="2"/>
        <v>0</v>
      </c>
    </row>
    <row r="25" spans="1:10" ht="16.5" customHeight="1">
      <c r="A25" s="35" t="s">
        <v>16</v>
      </c>
      <c r="B25" s="49"/>
      <c r="C25" s="36">
        <f t="shared" si="0"/>
        <v>0</v>
      </c>
      <c r="D25" s="49"/>
      <c r="E25" s="37">
        <v>600</v>
      </c>
      <c r="F25" s="38">
        <f t="shared" si="1"/>
        <v>0</v>
      </c>
      <c r="G25" s="52"/>
      <c r="H25" s="39">
        <v>16</v>
      </c>
      <c r="I25" s="37">
        <v>1</v>
      </c>
      <c r="J25" s="38">
        <f t="shared" si="2"/>
        <v>0</v>
      </c>
    </row>
    <row r="26" spans="1:10" ht="16.5" customHeight="1">
      <c r="A26" s="35" t="s">
        <v>11</v>
      </c>
      <c r="B26" s="49"/>
      <c r="C26" s="36">
        <f t="shared" si="0"/>
        <v>0</v>
      </c>
      <c r="D26" s="49"/>
      <c r="E26" s="37">
        <v>400</v>
      </c>
      <c r="F26" s="38">
        <f t="shared" si="1"/>
        <v>0</v>
      </c>
      <c r="G26" s="52"/>
      <c r="H26" s="39">
        <v>16</v>
      </c>
      <c r="I26" s="37">
        <v>1</v>
      </c>
      <c r="J26" s="38">
        <f t="shared" si="2"/>
        <v>0</v>
      </c>
    </row>
    <row r="27" spans="1:10" ht="16.5" customHeight="1">
      <c r="A27" s="35" t="s">
        <v>12</v>
      </c>
      <c r="B27" s="49"/>
      <c r="C27" s="36">
        <f t="shared" si="0"/>
        <v>0</v>
      </c>
      <c r="D27" s="49"/>
      <c r="E27" s="37">
        <v>300</v>
      </c>
      <c r="F27" s="38">
        <f t="shared" si="1"/>
        <v>0</v>
      </c>
      <c r="G27" s="52"/>
      <c r="H27" s="39">
        <v>16</v>
      </c>
      <c r="I27" s="37">
        <v>1</v>
      </c>
      <c r="J27" s="38">
        <f t="shared" si="2"/>
        <v>0</v>
      </c>
    </row>
    <row r="28" spans="1:10" ht="16.5" customHeight="1">
      <c r="A28" s="35" t="s">
        <v>13</v>
      </c>
      <c r="B28" s="49"/>
      <c r="C28" s="36">
        <f t="shared" si="0"/>
        <v>0</v>
      </c>
      <c r="D28" s="49"/>
      <c r="E28" s="37">
        <v>200</v>
      </c>
      <c r="F28" s="38">
        <f t="shared" si="1"/>
        <v>0</v>
      </c>
      <c r="G28" s="52"/>
      <c r="H28" s="39">
        <v>16</v>
      </c>
      <c r="I28" s="37">
        <v>1</v>
      </c>
      <c r="J28" s="38">
        <f t="shared" si="2"/>
        <v>0</v>
      </c>
    </row>
    <row r="29" spans="1:10" ht="16.5" customHeight="1">
      <c r="A29" s="35" t="s">
        <v>14</v>
      </c>
      <c r="B29" s="49"/>
      <c r="C29" s="36">
        <f t="shared" si="0"/>
        <v>0</v>
      </c>
      <c r="D29" s="49"/>
      <c r="E29" s="37">
        <v>100</v>
      </c>
      <c r="F29" s="38">
        <f t="shared" si="1"/>
        <v>0</v>
      </c>
      <c r="G29" s="52"/>
      <c r="H29" s="39">
        <v>16</v>
      </c>
      <c r="I29" s="37">
        <v>1</v>
      </c>
      <c r="J29" s="38">
        <f t="shared" si="2"/>
        <v>0</v>
      </c>
    </row>
    <row r="30" spans="1:10" ht="16.5" customHeight="1">
      <c r="A30" s="35" t="s">
        <v>15</v>
      </c>
      <c r="B30" s="49"/>
      <c r="C30" s="36">
        <f t="shared" si="0"/>
        <v>0</v>
      </c>
      <c r="D30" s="49"/>
      <c r="E30" s="37">
        <v>600</v>
      </c>
      <c r="F30" s="38">
        <f t="shared" si="1"/>
        <v>0</v>
      </c>
      <c r="G30" s="52"/>
      <c r="H30" s="39">
        <v>16</v>
      </c>
      <c r="I30" s="37">
        <v>1</v>
      </c>
      <c r="J30" s="38">
        <f t="shared" si="2"/>
        <v>0</v>
      </c>
    </row>
    <row r="31" spans="1:10" ht="16.5" customHeight="1">
      <c r="A31" s="35" t="s">
        <v>11</v>
      </c>
      <c r="B31" s="49"/>
      <c r="C31" s="36">
        <f t="shared" si="0"/>
        <v>0</v>
      </c>
      <c r="D31" s="49"/>
      <c r="E31" s="37">
        <v>400</v>
      </c>
      <c r="F31" s="38">
        <f t="shared" si="1"/>
        <v>0</v>
      </c>
      <c r="G31" s="52"/>
      <c r="H31" s="39">
        <v>16</v>
      </c>
      <c r="I31" s="37">
        <v>1</v>
      </c>
      <c r="J31" s="38">
        <f t="shared" si="2"/>
        <v>0</v>
      </c>
    </row>
    <row r="32" spans="1:10" ht="16.5" customHeight="1">
      <c r="A32" s="35" t="s">
        <v>12</v>
      </c>
      <c r="B32" s="49"/>
      <c r="C32" s="36">
        <f t="shared" si="0"/>
        <v>0</v>
      </c>
      <c r="D32" s="49"/>
      <c r="E32" s="37">
        <v>300</v>
      </c>
      <c r="F32" s="38">
        <f t="shared" si="1"/>
        <v>0</v>
      </c>
      <c r="G32" s="52"/>
      <c r="H32" s="39">
        <v>16</v>
      </c>
      <c r="I32" s="37">
        <v>1</v>
      </c>
      <c r="J32" s="38">
        <f t="shared" si="2"/>
        <v>0</v>
      </c>
    </row>
    <row r="33" spans="1:10" ht="16.5" customHeight="1">
      <c r="A33" s="35" t="s">
        <v>13</v>
      </c>
      <c r="B33" s="49"/>
      <c r="C33" s="36">
        <f t="shared" si="0"/>
        <v>0</v>
      </c>
      <c r="D33" s="49"/>
      <c r="E33" s="37">
        <v>200</v>
      </c>
      <c r="F33" s="38">
        <f t="shared" si="1"/>
        <v>0</v>
      </c>
      <c r="G33" s="52"/>
      <c r="H33" s="39">
        <v>16</v>
      </c>
      <c r="I33" s="37">
        <v>1</v>
      </c>
      <c r="J33" s="38">
        <f t="shared" si="2"/>
        <v>0</v>
      </c>
    </row>
    <row r="34" spans="1:10" ht="16.5" customHeight="1">
      <c r="A34" s="35" t="s">
        <v>14</v>
      </c>
      <c r="B34" s="49"/>
      <c r="C34" s="36">
        <f t="shared" si="0"/>
        <v>0</v>
      </c>
      <c r="D34" s="49"/>
      <c r="E34" s="37">
        <v>100</v>
      </c>
      <c r="F34" s="38">
        <f t="shared" si="1"/>
        <v>0</v>
      </c>
      <c r="G34" s="52"/>
      <c r="H34" s="39">
        <v>16</v>
      </c>
      <c r="I34" s="37">
        <v>1</v>
      </c>
      <c r="J34" s="38">
        <f t="shared" si="2"/>
        <v>0</v>
      </c>
    </row>
    <row r="35" spans="1:10" ht="16.5" customHeight="1">
      <c r="A35" s="35" t="s">
        <v>17</v>
      </c>
      <c r="B35" s="49"/>
      <c r="C35" s="36">
        <f t="shared" si="0"/>
        <v>0</v>
      </c>
      <c r="D35" s="49"/>
      <c r="E35" s="37">
        <v>600</v>
      </c>
      <c r="F35" s="38">
        <f t="shared" si="1"/>
        <v>0</v>
      </c>
      <c r="G35" s="52"/>
      <c r="H35" s="39">
        <v>16</v>
      </c>
      <c r="I35" s="37">
        <v>1</v>
      </c>
      <c r="J35" s="38">
        <f t="shared" si="2"/>
        <v>0</v>
      </c>
    </row>
    <row r="36" spans="1:10" ht="16.5" customHeight="1">
      <c r="A36" s="35" t="s">
        <v>11</v>
      </c>
      <c r="B36" s="49"/>
      <c r="C36" s="36">
        <f t="shared" si="0"/>
        <v>0</v>
      </c>
      <c r="D36" s="49"/>
      <c r="E36" s="37">
        <v>400</v>
      </c>
      <c r="F36" s="38">
        <f t="shared" si="1"/>
        <v>0</v>
      </c>
      <c r="G36" s="52"/>
      <c r="H36" s="39">
        <v>16</v>
      </c>
      <c r="I36" s="37">
        <v>1</v>
      </c>
      <c r="J36" s="38">
        <f t="shared" si="2"/>
        <v>0</v>
      </c>
    </row>
    <row r="37" spans="1:10" ht="16.5" customHeight="1">
      <c r="A37" s="35" t="s">
        <v>12</v>
      </c>
      <c r="B37" s="49"/>
      <c r="C37" s="36">
        <f t="shared" si="0"/>
        <v>0</v>
      </c>
      <c r="D37" s="49"/>
      <c r="E37" s="37">
        <v>300</v>
      </c>
      <c r="F37" s="38">
        <f t="shared" si="1"/>
        <v>0</v>
      </c>
      <c r="G37" s="52"/>
      <c r="H37" s="39">
        <v>16</v>
      </c>
      <c r="I37" s="37">
        <v>1</v>
      </c>
      <c r="J37" s="38">
        <f t="shared" si="2"/>
        <v>0</v>
      </c>
    </row>
    <row r="38" spans="1:10" ht="16.5" customHeight="1">
      <c r="A38" s="35" t="s">
        <v>13</v>
      </c>
      <c r="B38" s="49"/>
      <c r="C38" s="36">
        <f t="shared" si="0"/>
        <v>0</v>
      </c>
      <c r="D38" s="49"/>
      <c r="E38" s="37">
        <v>200</v>
      </c>
      <c r="F38" s="38">
        <f t="shared" si="1"/>
        <v>0</v>
      </c>
      <c r="G38" s="52"/>
      <c r="H38" s="39">
        <v>16</v>
      </c>
      <c r="I38" s="37">
        <v>1</v>
      </c>
      <c r="J38" s="38">
        <f t="shared" si="2"/>
        <v>0</v>
      </c>
    </row>
    <row r="39" spans="1:10" ht="16.5" customHeight="1">
      <c r="A39" s="35" t="s">
        <v>14</v>
      </c>
      <c r="B39" s="49"/>
      <c r="C39" s="36">
        <f t="shared" si="0"/>
        <v>0</v>
      </c>
      <c r="D39" s="49"/>
      <c r="E39" s="37">
        <v>100</v>
      </c>
      <c r="F39" s="38">
        <f t="shared" si="1"/>
        <v>0</v>
      </c>
      <c r="G39" s="52"/>
      <c r="H39" s="39">
        <v>16</v>
      </c>
      <c r="I39" s="37">
        <v>1</v>
      </c>
      <c r="J39" s="38">
        <f t="shared" si="2"/>
        <v>0</v>
      </c>
    </row>
    <row r="40" spans="1:10" ht="16.5" customHeight="1">
      <c r="A40" s="35" t="s">
        <v>24</v>
      </c>
      <c r="B40" s="49"/>
      <c r="C40" s="36">
        <f t="shared" si="0"/>
        <v>0</v>
      </c>
      <c r="D40" s="49"/>
      <c r="E40" s="37">
        <v>120</v>
      </c>
      <c r="F40" s="38">
        <f t="shared" si="1"/>
        <v>0</v>
      </c>
      <c r="G40" s="52"/>
      <c r="H40" s="39">
        <v>16</v>
      </c>
      <c r="I40" s="37">
        <v>1</v>
      </c>
      <c r="J40" s="38">
        <f t="shared" si="2"/>
        <v>0</v>
      </c>
    </row>
    <row r="41" spans="1:10" ht="16.5" customHeight="1">
      <c r="A41" s="35" t="s">
        <v>25</v>
      </c>
      <c r="B41" s="49"/>
      <c r="C41" s="36">
        <f t="shared" si="0"/>
        <v>0</v>
      </c>
      <c r="D41" s="49"/>
      <c r="E41" s="37">
        <v>80</v>
      </c>
      <c r="F41" s="38">
        <f t="shared" si="1"/>
        <v>0</v>
      </c>
      <c r="G41" s="52"/>
      <c r="H41" s="39">
        <v>16</v>
      </c>
      <c r="I41" s="37">
        <v>1</v>
      </c>
      <c r="J41" s="38">
        <f t="shared" si="2"/>
        <v>0</v>
      </c>
    </row>
    <row r="42" spans="1:10" ht="16.5" customHeight="1">
      <c r="A42" s="35" t="s">
        <v>26</v>
      </c>
      <c r="B42" s="49"/>
      <c r="C42" s="36">
        <f t="shared" si="0"/>
        <v>0</v>
      </c>
      <c r="D42" s="49"/>
      <c r="E42" s="37">
        <v>200</v>
      </c>
      <c r="F42" s="38">
        <f t="shared" si="1"/>
        <v>0</v>
      </c>
      <c r="G42" s="52"/>
      <c r="H42" s="39">
        <v>0</v>
      </c>
      <c r="I42" s="37">
        <v>1</v>
      </c>
      <c r="J42" s="38">
        <f t="shared" si="2"/>
        <v>0</v>
      </c>
    </row>
    <row r="43" spans="1:10" ht="16.5" customHeight="1">
      <c r="A43" s="35" t="s">
        <v>27</v>
      </c>
      <c r="B43" s="49"/>
      <c r="C43" s="36">
        <f t="shared" si="0"/>
        <v>0</v>
      </c>
      <c r="D43" s="49"/>
      <c r="E43" s="37">
        <v>180</v>
      </c>
      <c r="F43" s="38">
        <f t="shared" si="1"/>
        <v>0</v>
      </c>
      <c r="G43" s="52"/>
      <c r="H43" s="39">
        <v>0</v>
      </c>
      <c r="I43" s="37">
        <v>1</v>
      </c>
      <c r="J43" s="38">
        <f t="shared" si="2"/>
        <v>0</v>
      </c>
    </row>
    <row r="44" spans="1:10" ht="16.5" customHeight="1">
      <c r="A44" s="35" t="s">
        <v>28</v>
      </c>
      <c r="B44" s="49"/>
      <c r="C44" s="36">
        <f t="shared" si="0"/>
        <v>0</v>
      </c>
      <c r="D44" s="49"/>
      <c r="E44" s="37">
        <v>80</v>
      </c>
      <c r="F44" s="38">
        <f t="shared" si="1"/>
        <v>0</v>
      </c>
      <c r="G44" s="52"/>
      <c r="H44" s="39">
        <v>0</v>
      </c>
      <c r="I44" s="37">
        <v>1</v>
      </c>
      <c r="J44" s="38">
        <f t="shared" si="2"/>
        <v>0</v>
      </c>
    </row>
    <row r="45" spans="1:10" ht="16.5" customHeight="1">
      <c r="A45" s="35" t="s">
        <v>29</v>
      </c>
      <c r="B45" s="49"/>
      <c r="C45" s="36">
        <f t="shared" si="0"/>
        <v>0</v>
      </c>
      <c r="D45" s="49"/>
      <c r="E45" s="37">
        <v>700</v>
      </c>
      <c r="F45" s="38">
        <f t="shared" si="1"/>
        <v>0</v>
      </c>
      <c r="G45" s="52"/>
      <c r="H45" s="39">
        <v>0</v>
      </c>
      <c r="I45" s="37">
        <v>1</v>
      </c>
      <c r="J45" s="38">
        <f t="shared" si="2"/>
        <v>0</v>
      </c>
    </row>
    <row r="46" spans="1:10" ht="16.5" customHeight="1" thickBot="1">
      <c r="A46" s="23" t="s">
        <v>30</v>
      </c>
      <c r="B46" s="50"/>
      <c r="C46" s="40">
        <f t="shared" si="0"/>
        <v>0</v>
      </c>
      <c r="D46" s="50"/>
      <c r="E46" s="41">
        <v>400</v>
      </c>
      <c r="F46" s="42">
        <f t="shared" si="1"/>
        <v>0</v>
      </c>
      <c r="G46" s="53"/>
      <c r="H46" s="43">
        <v>0</v>
      </c>
      <c r="I46" s="41">
        <v>1</v>
      </c>
      <c r="J46" s="42">
        <f t="shared" si="2"/>
        <v>0</v>
      </c>
    </row>
    <row r="47" spans="1:10" ht="15" customHeight="1" thickBot="1">
      <c r="A47" s="44" t="s">
        <v>88</v>
      </c>
      <c r="B47" s="43">
        <f>SUM(B6:B46)</f>
        <v>0</v>
      </c>
      <c r="C47" s="45">
        <f>IF(B47=0,0,SUM(C7:C46))</f>
        <v>0</v>
      </c>
      <c r="D47" s="46"/>
      <c r="E47" s="47"/>
      <c r="F47" s="42">
        <f>SUM(F6:F46)</f>
        <v>0</v>
      </c>
      <c r="G47" s="47"/>
      <c r="H47" s="46"/>
      <c r="I47" s="47"/>
      <c r="J47" s="42">
        <f>SUM(J6:J46)</f>
        <v>0</v>
      </c>
    </row>
  </sheetData>
  <sheetProtection password="C512" sheet="1" objects="1" scenarios="1"/>
  <mergeCells count="5">
    <mergeCell ref="E4:F4"/>
    <mergeCell ref="I1:J1"/>
    <mergeCell ref="B3:F3"/>
    <mergeCell ref="G3:J3"/>
    <mergeCell ref="H2:J2"/>
  </mergeCells>
  <printOptions/>
  <pageMargins left="0.984251968503937" right="0.1968503937007874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F3"/>
    </sheetView>
  </sheetViews>
  <sheetFormatPr defaultColWidth="11.421875" defaultRowHeight="12.75"/>
  <cols>
    <col min="1" max="1" width="13.8515625" style="1" bestFit="1" customWidth="1"/>
    <col min="2" max="2" width="10.57421875" style="1" bestFit="1" customWidth="1"/>
    <col min="3" max="3" width="4.7109375" style="1" customWidth="1"/>
    <col min="4" max="4" width="7.28125" style="1" customWidth="1"/>
    <col min="5" max="5" width="10.7109375" style="1" customWidth="1"/>
    <col min="6" max="6" width="12.57421875" style="1" customWidth="1"/>
    <col min="7" max="16384" width="11.421875" style="1" customWidth="1"/>
  </cols>
  <sheetData>
    <row r="1" spans="1:6" ht="15" customHeight="1">
      <c r="A1" s="10" t="s">
        <v>82</v>
      </c>
      <c r="B1" s="7"/>
      <c r="C1" s="7"/>
      <c r="D1" s="7"/>
      <c r="E1" s="7"/>
      <c r="F1" s="7"/>
    </row>
    <row r="2" spans="1:6" ht="15" customHeight="1">
      <c r="A2" s="10" t="s">
        <v>81</v>
      </c>
      <c r="B2" s="7"/>
      <c r="C2" s="7"/>
      <c r="D2" s="7"/>
      <c r="E2" s="7"/>
      <c r="F2" s="13" t="s">
        <v>89</v>
      </c>
    </row>
    <row r="3" spans="1:6" ht="12" thickBot="1">
      <c r="A3" s="7"/>
      <c r="B3" s="7"/>
      <c r="C3" s="7"/>
      <c r="D3" s="11" t="s">
        <v>107</v>
      </c>
      <c r="E3" s="112">
        <f>Humusbilanz!D7</f>
        <v>130</v>
      </c>
      <c r="F3" s="112"/>
    </row>
    <row r="4" spans="1:6" ht="12.75">
      <c r="A4" s="14" t="s">
        <v>84</v>
      </c>
      <c r="B4" s="54"/>
      <c r="C4" s="55" t="s">
        <v>58</v>
      </c>
      <c r="D4" s="15" t="s">
        <v>83</v>
      </c>
      <c r="E4" s="113" t="s">
        <v>62</v>
      </c>
      <c r="F4" s="114"/>
    </row>
    <row r="5" spans="1:6" ht="11.25">
      <c r="A5" s="16"/>
      <c r="B5" s="56"/>
      <c r="C5" s="21"/>
      <c r="D5" s="18"/>
      <c r="E5" s="21" t="s">
        <v>64</v>
      </c>
      <c r="F5" s="22" t="s">
        <v>65</v>
      </c>
    </row>
    <row r="6" spans="1:6" ht="12" thickBot="1">
      <c r="A6" s="23"/>
      <c r="B6" s="41"/>
      <c r="C6" s="28" t="s">
        <v>57</v>
      </c>
      <c r="D6" s="25" t="s">
        <v>56</v>
      </c>
      <c r="E6" s="57" t="s">
        <v>63</v>
      </c>
      <c r="F6" s="58" t="s">
        <v>23</v>
      </c>
    </row>
    <row r="7" spans="1:6" ht="14.25" customHeight="1" thickBot="1">
      <c r="A7" s="59" t="s">
        <v>59</v>
      </c>
      <c r="B7" s="60"/>
      <c r="C7" s="61">
        <v>86</v>
      </c>
      <c r="D7" s="62">
        <v>100</v>
      </c>
      <c r="E7" s="76"/>
      <c r="F7" s="63">
        <f>D7*E7</f>
        <v>0</v>
      </c>
    </row>
    <row r="8" spans="1:6" ht="14.25" customHeight="1" thickBot="1">
      <c r="A8" s="59" t="s">
        <v>60</v>
      </c>
      <c r="B8" s="60"/>
      <c r="C8" s="61">
        <v>10</v>
      </c>
      <c r="D8" s="62">
        <v>8</v>
      </c>
      <c r="E8" s="76"/>
      <c r="F8" s="63">
        <f aca="true" t="shared" si="0" ref="F8:F54">D8*E8</f>
        <v>0</v>
      </c>
    </row>
    <row r="9" spans="1:6" ht="14.25" customHeight="1" thickBot="1">
      <c r="A9" s="59" t="s">
        <v>61</v>
      </c>
      <c r="B9" s="60"/>
      <c r="C9" s="61">
        <v>20</v>
      </c>
      <c r="D9" s="62">
        <v>16</v>
      </c>
      <c r="E9" s="76"/>
      <c r="F9" s="63">
        <f t="shared" si="0"/>
        <v>0</v>
      </c>
    </row>
    <row r="10" spans="1:6" ht="14.25" customHeight="1">
      <c r="A10" s="14" t="s">
        <v>39</v>
      </c>
      <c r="B10" s="64" t="s">
        <v>40</v>
      </c>
      <c r="C10" s="65">
        <v>20</v>
      </c>
      <c r="D10" s="66">
        <v>28</v>
      </c>
      <c r="E10" s="77"/>
      <c r="F10" s="67">
        <f t="shared" si="0"/>
        <v>0</v>
      </c>
    </row>
    <row r="11" spans="1:6" ht="14.25" customHeight="1" thickBot="1">
      <c r="A11" s="16"/>
      <c r="B11" s="41"/>
      <c r="C11" s="68">
        <v>30</v>
      </c>
      <c r="D11" s="69">
        <v>40</v>
      </c>
      <c r="E11" s="78"/>
      <c r="F11" s="70">
        <f t="shared" si="0"/>
        <v>0</v>
      </c>
    </row>
    <row r="12" spans="1:6" ht="14.25" customHeight="1">
      <c r="A12" s="16"/>
      <c r="B12" s="64" t="s">
        <v>41</v>
      </c>
      <c r="C12" s="65">
        <v>25</v>
      </c>
      <c r="D12" s="66">
        <v>40</v>
      </c>
      <c r="E12" s="77"/>
      <c r="F12" s="67">
        <f t="shared" si="0"/>
        <v>0</v>
      </c>
    </row>
    <row r="13" spans="1:6" ht="14.25" customHeight="1" thickBot="1">
      <c r="A13" s="16"/>
      <c r="B13" s="41"/>
      <c r="C13" s="68">
        <v>35</v>
      </c>
      <c r="D13" s="69">
        <v>56</v>
      </c>
      <c r="E13" s="78"/>
      <c r="F13" s="70">
        <f t="shared" si="0"/>
        <v>0</v>
      </c>
    </row>
    <row r="14" spans="1:6" ht="14.25" customHeight="1">
      <c r="A14" s="16"/>
      <c r="B14" s="64" t="s">
        <v>42</v>
      </c>
      <c r="C14" s="65">
        <v>35</v>
      </c>
      <c r="D14" s="66">
        <v>62</v>
      </c>
      <c r="E14" s="77"/>
      <c r="F14" s="67">
        <f t="shared" si="0"/>
        <v>0</v>
      </c>
    </row>
    <row r="15" spans="1:6" ht="14.25" customHeight="1" thickBot="1">
      <c r="A15" s="23"/>
      <c r="B15" s="41"/>
      <c r="C15" s="68">
        <v>55</v>
      </c>
      <c r="D15" s="69">
        <v>96</v>
      </c>
      <c r="E15" s="78"/>
      <c r="F15" s="70">
        <f t="shared" si="0"/>
        <v>0</v>
      </c>
    </row>
    <row r="16" spans="1:6" ht="14.25" customHeight="1">
      <c r="A16" s="14" t="s">
        <v>43</v>
      </c>
      <c r="B16" s="64" t="s">
        <v>44</v>
      </c>
      <c r="C16" s="65">
        <v>4</v>
      </c>
      <c r="D16" s="66">
        <v>4</v>
      </c>
      <c r="E16" s="77"/>
      <c r="F16" s="67">
        <f t="shared" si="0"/>
        <v>0</v>
      </c>
    </row>
    <row r="17" spans="1:6" ht="14.25" customHeight="1" thickBot="1">
      <c r="A17" s="16"/>
      <c r="B17" s="56"/>
      <c r="C17" s="71">
        <v>8</v>
      </c>
      <c r="D17" s="72">
        <v>8</v>
      </c>
      <c r="E17" s="79"/>
      <c r="F17" s="70">
        <f t="shared" si="0"/>
        <v>0</v>
      </c>
    </row>
    <row r="18" spans="1:6" ht="14.25" customHeight="1">
      <c r="A18" s="16"/>
      <c r="B18" s="64" t="s">
        <v>45</v>
      </c>
      <c r="C18" s="34">
        <v>4</v>
      </c>
      <c r="D18" s="32">
        <v>6</v>
      </c>
      <c r="E18" s="48"/>
      <c r="F18" s="67">
        <f t="shared" si="0"/>
        <v>0</v>
      </c>
    </row>
    <row r="19" spans="1:6" ht="14.25" customHeight="1">
      <c r="A19" s="16"/>
      <c r="B19" s="73"/>
      <c r="C19" s="39">
        <v>7</v>
      </c>
      <c r="D19" s="37">
        <v>9</v>
      </c>
      <c r="E19" s="49"/>
      <c r="F19" s="74">
        <f t="shared" si="0"/>
        <v>0</v>
      </c>
    </row>
    <row r="20" spans="1:6" ht="14.25" customHeight="1" thickBot="1">
      <c r="A20" s="16"/>
      <c r="B20" s="41"/>
      <c r="C20" s="68">
        <v>10</v>
      </c>
      <c r="D20" s="69">
        <v>12</v>
      </c>
      <c r="E20" s="78"/>
      <c r="F20" s="70">
        <f t="shared" si="0"/>
        <v>0</v>
      </c>
    </row>
    <row r="21" spans="1:6" ht="14.25" customHeight="1">
      <c r="A21" s="16"/>
      <c r="B21" s="64" t="s">
        <v>46</v>
      </c>
      <c r="C21" s="65">
        <v>15</v>
      </c>
      <c r="D21" s="66">
        <v>12</v>
      </c>
      <c r="E21" s="77"/>
      <c r="F21" s="67">
        <f t="shared" si="0"/>
        <v>0</v>
      </c>
    </row>
    <row r="22" spans="1:6" ht="14.25" customHeight="1">
      <c r="A22" s="16"/>
      <c r="B22" s="73"/>
      <c r="C22" s="39">
        <v>25</v>
      </c>
      <c r="D22" s="37">
        <v>22</v>
      </c>
      <c r="E22" s="49"/>
      <c r="F22" s="74">
        <f t="shared" si="0"/>
        <v>0</v>
      </c>
    </row>
    <row r="23" spans="1:6" ht="14.25" customHeight="1">
      <c r="A23" s="16"/>
      <c r="B23" s="73"/>
      <c r="C23" s="39">
        <v>35</v>
      </c>
      <c r="D23" s="37">
        <v>30</v>
      </c>
      <c r="E23" s="49"/>
      <c r="F23" s="74">
        <f t="shared" si="0"/>
        <v>0</v>
      </c>
    </row>
    <row r="24" spans="1:6" ht="14.25" customHeight="1" thickBot="1">
      <c r="A24" s="23"/>
      <c r="B24" s="41"/>
      <c r="C24" s="68">
        <v>45</v>
      </c>
      <c r="D24" s="69">
        <v>38</v>
      </c>
      <c r="E24" s="78"/>
      <c r="F24" s="70">
        <f t="shared" si="0"/>
        <v>0</v>
      </c>
    </row>
    <row r="25" spans="1:6" ht="14.25" customHeight="1">
      <c r="A25" s="14" t="s">
        <v>53</v>
      </c>
      <c r="B25" s="64"/>
      <c r="C25" s="65">
        <v>4</v>
      </c>
      <c r="D25" s="66">
        <v>6</v>
      </c>
      <c r="E25" s="77"/>
      <c r="F25" s="67">
        <f t="shared" si="0"/>
        <v>0</v>
      </c>
    </row>
    <row r="26" spans="1:6" ht="14.25" customHeight="1">
      <c r="A26" s="16"/>
      <c r="B26" s="73"/>
      <c r="C26" s="39">
        <v>5</v>
      </c>
      <c r="D26" s="37">
        <v>7</v>
      </c>
      <c r="E26" s="49"/>
      <c r="F26" s="74">
        <f t="shared" si="0"/>
        <v>0</v>
      </c>
    </row>
    <row r="27" spans="1:6" ht="14.25" customHeight="1">
      <c r="A27" s="16"/>
      <c r="B27" s="73"/>
      <c r="C27" s="39">
        <v>6</v>
      </c>
      <c r="D27" s="37">
        <v>8</v>
      </c>
      <c r="E27" s="49"/>
      <c r="F27" s="74">
        <f t="shared" si="0"/>
        <v>0</v>
      </c>
    </row>
    <row r="28" spans="1:6" ht="14.25" customHeight="1">
      <c r="A28" s="16"/>
      <c r="B28" s="73"/>
      <c r="C28" s="39">
        <v>7</v>
      </c>
      <c r="D28" s="37">
        <v>9</v>
      </c>
      <c r="E28" s="49"/>
      <c r="F28" s="74">
        <f t="shared" si="0"/>
        <v>0</v>
      </c>
    </row>
    <row r="29" spans="1:6" ht="14.25" customHeight="1">
      <c r="A29" s="16"/>
      <c r="B29" s="73"/>
      <c r="C29" s="39">
        <v>10</v>
      </c>
      <c r="D29" s="37">
        <v>12</v>
      </c>
      <c r="E29" s="49"/>
      <c r="F29" s="74">
        <f t="shared" si="0"/>
        <v>0</v>
      </c>
    </row>
    <row r="30" spans="1:6" ht="14.25" customHeight="1">
      <c r="A30" s="16"/>
      <c r="B30" s="73"/>
      <c r="C30" s="39">
        <v>25</v>
      </c>
      <c r="D30" s="37">
        <v>36</v>
      </c>
      <c r="E30" s="49"/>
      <c r="F30" s="74">
        <f t="shared" si="0"/>
        <v>0</v>
      </c>
    </row>
    <row r="31" spans="1:6" ht="14.25" customHeight="1">
      <c r="A31" s="16"/>
      <c r="B31" s="73"/>
      <c r="C31" s="39">
        <v>35</v>
      </c>
      <c r="D31" s="37">
        <v>50</v>
      </c>
      <c r="E31" s="49"/>
      <c r="F31" s="74">
        <f t="shared" si="0"/>
        <v>0</v>
      </c>
    </row>
    <row r="32" spans="1:6" ht="14.25" customHeight="1">
      <c r="A32" s="16"/>
      <c r="B32" s="73"/>
      <c r="C32" s="39">
        <v>30</v>
      </c>
      <c r="D32" s="37">
        <v>40</v>
      </c>
      <c r="E32" s="49"/>
      <c r="F32" s="74">
        <f t="shared" si="0"/>
        <v>0</v>
      </c>
    </row>
    <row r="33" spans="1:6" ht="14.25" customHeight="1" thickBot="1">
      <c r="A33" s="23"/>
      <c r="B33" s="41"/>
      <c r="C33" s="68">
        <v>60</v>
      </c>
      <c r="D33" s="69">
        <v>70</v>
      </c>
      <c r="E33" s="78"/>
      <c r="F33" s="70">
        <f t="shared" si="0"/>
        <v>0</v>
      </c>
    </row>
    <row r="34" spans="1:6" ht="14.25" customHeight="1">
      <c r="A34" s="14" t="s">
        <v>47</v>
      </c>
      <c r="B34" s="64" t="s">
        <v>48</v>
      </c>
      <c r="C34" s="65">
        <v>20</v>
      </c>
      <c r="D34" s="66">
        <v>30</v>
      </c>
      <c r="E34" s="77"/>
      <c r="F34" s="67">
        <f t="shared" si="0"/>
        <v>0</v>
      </c>
    </row>
    <row r="35" spans="1:6" ht="14.25" customHeight="1" thickBot="1">
      <c r="A35" s="16"/>
      <c r="B35" s="56"/>
      <c r="C35" s="71">
        <v>40</v>
      </c>
      <c r="D35" s="72">
        <v>62</v>
      </c>
      <c r="E35" s="79"/>
      <c r="F35" s="70">
        <f t="shared" si="0"/>
        <v>0</v>
      </c>
    </row>
    <row r="36" spans="1:6" ht="14.25" customHeight="1">
      <c r="A36" s="16"/>
      <c r="B36" s="64" t="s">
        <v>49</v>
      </c>
      <c r="C36" s="34">
        <v>30</v>
      </c>
      <c r="D36" s="32">
        <v>40</v>
      </c>
      <c r="E36" s="48"/>
      <c r="F36" s="67">
        <f t="shared" si="0"/>
        <v>0</v>
      </c>
    </row>
    <row r="37" spans="1:6" ht="14.25" customHeight="1" thickBot="1">
      <c r="A37" s="16"/>
      <c r="B37" s="41"/>
      <c r="C37" s="68">
        <v>50</v>
      </c>
      <c r="D37" s="69">
        <v>66</v>
      </c>
      <c r="E37" s="78"/>
      <c r="F37" s="70">
        <f t="shared" si="0"/>
        <v>0</v>
      </c>
    </row>
    <row r="38" spans="1:6" ht="14.25" customHeight="1">
      <c r="A38" s="16"/>
      <c r="B38" s="64" t="s">
        <v>50</v>
      </c>
      <c r="C38" s="65">
        <v>40</v>
      </c>
      <c r="D38" s="66">
        <v>46</v>
      </c>
      <c r="E38" s="77"/>
      <c r="F38" s="67">
        <f t="shared" si="0"/>
        <v>0</v>
      </c>
    </row>
    <row r="39" spans="1:6" ht="14.25" customHeight="1">
      <c r="A39" s="16"/>
      <c r="B39" s="73"/>
      <c r="C39" s="39">
        <v>50</v>
      </c>
      <c r="D39" s="37">
        <v>58</v>
      </c>
      <c r="E39" s="49"/>
      <c r="F39" s="74">
        <f t="shared" si="0"/>
        <v>0</v>
      </c>
    </row>
    <row r="40" spans="1:6" ht="14.25" customHeight="1" thickBot="1">
      <c r="A40" s="23"/>
      <c r="B40" s="41"/>
      <c r="C40" s="68">
        <v>60</v>
      </c>
      <c r="D40" s="69">
        <v>70</v>
      </c>
      <c r="E40" s="78"/>
      <c r="F40" s="70">
        <f t="shared" si="0"/>
        <v>0</v>
      </c>
    </row>
    <row r="41" spans="1:6" ht="14.25" customHeight="1">
      <c r="A41" s="14" t="s">
        <v>51</v>
      </c>
      <c r="B41" s="64" t="s">
        <v>52</v>
      </c>
      <c r="C41" s="65">
        <v>10</v>
      </c>
      <c r="D41" s="66">
        <v>8</v>
      </c>
      <c r="E41" s="77"/>
      <c r="F41" s="67">
        <f t="shared" si="0"/>
        <v>0</v>
      </c>
    </row>
    <row r="42" spans="1:6" ht="14.25" customHeight="1">
      <c r="A42" s="16"/>
      <c r="B42" s="73"/>
      <c r="C42" s="39">
        <v>15</v>
      </c>
      <c r="D42" s="37">
        <v>12</v>
      </c>
      <c r="E42" s="49"/>
      <c r="F42" s="74">
        <f t="shared" si="0"/>
        <v>0</v>
      </c>
    </row>
    <row r="43" spans="1:6" ht="14.25" customHeight="1">
      <c r="A43" s="16"/>
      <c r="B43" s="73"/>
      <c r="C43" s="39">
        <v>25</v>
      </c>
      <c r="D43" s="37">
        <v>28</v>
      </c>
      <c r="E43" s="49"/>
      <c r="F43" s="74">
        <f t="shared" si="0"/>
        <v>0</v>
      </c>
    </row>
    <row r="44" spans="1:6" ht="14.25" customHeight="1">
      <c r="A44" s="16"/>
      <c r="B44" s="73"/>
      <c r="C44" s="39">
        <v>35</v>
      </c>
      <c r="D44" s="37">
        <v>40</v>
      </c>
      <c r="E44" s="49"/>
      <c r="F44" s="74">
        <f t="shared" si="0"/>
        <v>0</v>
      </c>
    </row>
    <row r="45" spans="1:6" ht="14.25" customHeight="1" thickBot="1">
      <c r="A45" s="16"/>
      <c r="B45" s="41"/>
      <c r="C45" s="68">
        <v>45</v>
      </c>
      <c r="D45" s="69">
        <v>52</v>
      </c>
      <c r="E45" s="78"/>
      <c r="F45" s="70">
        <f t="shared" si="0"/>
        <v>0</v>
      </c>
    </row>
    <row r="46" spans="1:6" ht="14.25" customHeight="1">
      <c r="A46" s="16"/>
      <c r="B46" s="64" t="s">
        <v>71</v>
      </c>
      <c r="C46" s="65">
        <v>20</v>
      </c>
      <c r="D46" s="66">
        <v>16</v>
      </c>
      <c r="E46" s="77"/>
      <c r="F46" s="67">
        <f t="shared" si="0"/>
        <v>0</v>
      </c>
    </row>
    <row r="47" spans="1:6" ht="14.25" customHeight="1">
      <c r="A47" s="16"/>
      <c r="B47" s="73"/>
      <c r="C47" s="39">
        <v>25</v>
      </c>
      <c r="D47" s="37">
        <v>20</v>
      </c>
      <c r="E47" s="49"/>
      <c r="F47" s="74">
        <f t="shared" si="0"/>
        <v>0</v>
      </c>
    </row>
    <row r="48" spans="1:6" ht="14.25" customHeight="1">
      <c r="A48" s="16"/>
      <c r="B48" s="73"/>
      <c r="C48" s="39">
        <v>35</v>
      </c>
      <c r="D48" s="37">
        <v>36</v>
      </c>
      <c r="E48" s="49"/>
      <c r="F48" s="74">
        <f t="shared" si="0"/>
        <v>0</v>
      </c>
    </row>
    <row r="49" spans="1:6" ht="14.25" customHeight="1">
      <c r="A49" s="16"/>
      <c r="B49" s="73"/>
      <c r="C49" s="39">
        <v>45</v>
      </c>
      <c r="D49" s="37">
        <v>46</v>
      </c>
      <c r="E49" s="49"/>
      <c r="F49" s="74">
        <f t="shared" si="0"/>
        <v>0</v>
      </c>
    </row>
    <row r="50" spans="1:6" ht="14.25" customHeight="1" thickBot="1">
      <c r="A50" s="23"/>
      <c r="B50" s="41"/>
      <c r="C50" s="68">
        <v>55</v>
      </c>
      <c r="D50" s="69">
        <v>56</v>
      </c>
      <c r="E50" s="78"/>
      <c r="F50" s="70">
        <f t="shared" si="0"/>
        <v>0</v>
      </c>
    </row>
    <row r="51" spans="1:6" ht="14.25" customHeight="1">
      <c r="A51" s="14" t="s">
        <v>54</v>
      </c>
      <c r="B51" s="64"/>
      <c r="C51" s="65">
        <v>30</v>
      </c>
      <c r="D51" s="66">
        <v>60</v>
      </c>
      <c r="E51" s="77"/>
      <c r="F51" s="67">
        <f t="shared" si="0"/>
        <v>0</v>
      </c>
    </row>
    <row r="52" spans="1:6" ht="14.25" customHeight="1" thickBot="1">
      <c r="A52" s="23"/>
      <c r="B52" s="41"/>
      <c r="C52" s="68">
        <v>50</v>
      </c>
      <c r="D52" s="69">
        <v>100</v>
      </c>
      <c r="E52" s="78"/>
      <c r="F52" s="70">
        <f t="shared" si="0"/>
        <v>0</v>
      </c>
    </row>
    <row r="53" spans="1:6" ht="14.25" customHeight="1">
      <c r="A53" s="14" t="s">
        <v>55</v>
      </c>
      <c r="B53" s="64"/>
      <c r="C53" s="65">
        <v>10</v>
      </c>
      <c r="D53" s="66">
        <v>10</v>
      </c>
      <c r="E53" s="77"/>
      <c r="F53" s="67">
        <f t="shared" si="0"/>
        <v>0</v>
      </c>
    </row>
    <row r="54" spans="1:6" ht="14.25" customHeight="1" thickBot="1">
      <c r="A54" s="23"/>
      <c r="B54" s="41"/>
      <c r="C54" s="43">
        <v>40</v>
      </c>
      <c r="D54" s="41">
        <v>40</v>
      </c>
      <c r="E54" s="50"/>
      <c r="F54" s="70">
        <f t="shared" si="0"/>
        <v>0</v>
      </c>
    </row>
    <row r="55" spans="1:6" ht="14.25" customHeight="1" thickBot="1">
      <c r="A55" s="115" t="s">
        <v>80</v>
      </c>
      <c r="B55" s="116"/>
      <c r="C55" s="116"/>
      <c r="D55" s="116"/>
      <c r="E55" s="117"/>
      <c r="F55" s="75">
        <f>SUM(F7:F54)</f>
        <v>0</v>
      </c>
    </row>
    <row r="56" spans="1:7" ht="11.25">
      <c r="A56" s="118"/>
      <c r="B56" s="118"/>
      <c r="C56" s="118"/>
      <c r="D56" s="118"/>
      <c r="E56" s="118"/>
      <c r="G56" s="2"/>
    </row>
  </sheetData>
  <sheetProtection password="C512" sheet="1" objects="1" scenarios="1"/>
  <mergeCells count="4">
    <mergeCell ref="E4:F4"/>
    <mergeCell ref="A55:E55"/>
    <mergeCell ref="A56:E56"/>
    <mergeCell ref="E3:F3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D15" sqref="D15"/>
    </sheetView>
  </sheetViews>
  <sheetFormatPr defaultColWidth="11.421875" defaultRowHeight="12.75"/>
  <sheetData>
    <row r="1" spans="1:7" ht="15.75">
      <c r="A1" s="10" t="s">
        <v>72</v>
      </c>
      <c r="B1" s="4"/>
      <c r="C1" s="4"/>
      <c r="D1" s="4"/>
      <c r="E1" s="4"/>
      <c r="F1" s="4"/>
      <c r="G1" s="4"/>
    </row>
    <row r="2" spans="1:7" ht="9.75" customHeight="1" thickBot="1">
      <c r="A2" s="4"/>
      <c r="B2" s="4"/>
      <c r="C2" s="4"/>
      <c r="D2" s="4"/>
      <c r="E2" s="11" t="s">
        <v>107</v>
      </c>
      <c r="F2" s="112">
        <f>Humusbilanz!D7</f>
        <v>130</v>
      </c>
      <c r="G2" s="112"/>
    </row>
    <row r="3" spans="1:7" ht="19.5" customHeight="1">
      <c r="A3" s="93" t="s">
        <v>66</v>
      </c>
      <c r="B3" s="119"/>
      <c r="C3" s="120"/>
      <c r="D3" s="80">
        <f>Bedarf!F47</f>
        <v>0</v>
      </c>
      <c r="E3" s="80" t="s">
        <v>67</v>
      </c>
      <c r="F3" s="80"/>
      <c r="G3" s="81"/>
    </row>
    <row r="4" spans="1:7" ht="19.5" customHeight="1">
      <c r="A4" s="121" t="s">
        <v>85</v>
      </c>
      <c r="B4" s="122"/>
      <c r="C4" s="123"/>
      <c r="D4" s="82">
        <f>Bedarf!J47</f>
        <v>0</v>
      </c>
      <c r="E4" s="82" t="s">
        <v>67</v>
      </c>
      <c r="F4" s="82"/>
      <c r="G4" s="83"/>
    </row>
    <row r="5" spans="1:7" ht="19.5" customHeight="1" thickBot="1">
      <c r="A5" s="84" t="s">
        <v>86</v>
      </c>
      <c r="B5" s="85"/>
      <c r="C5" s="86"/>
      <c r="D5" s="87">
        <f>Zufuhr!F55</f>
        <v>0</v>
      </c>
      <c r="E5" s="87" t="s">
        <v>67</v>
      </c>
      <c r="F5" s="87"/>
      <c r="G5" s="88"/>
    </row>
    <row r="6" spans="1:7" ht="19.5" customHeight="1">
      <c r="A6" s="89" t="s">
        <v>112</v>
      </c>
      <c r="B6" s="82"/>
      <c r="C6" s="83"/>
      <c r="D6" s="82">
        <f>SUM(D3:D5)</f>
        <v>0</v>
      </c>
      <c r="E6" s="82" t="s">
        <v>67</v>
      </c>
      <c r="F6" s="124" t="s">
        <v>68</v>
      </c>
      <c r="G6" s="114"/>
    </row>
    <row r="7" spans="1:7" ht="19.5" customHeight="1" thickBot="1">
      <c r="A7" s="90" t="s">
        <v>113</v>
      </c>
      <c r="B7" s="87"/>
      <c r="C7" s="88"/>
      <c r="D7" s="91">
        <f>IF(D6=0,0,D6/Bedarf!B47)</f>
        <v>0</v>
      </c>
      <c r="E7" s="92" t="s">
        <v>87</v>
      </c>
      <c r="F7" s="3">
        <v>-75</v>
      </c>
      <c r="G7" s="88" t="s">
        <v>87</v>
      </c>
    </row>
  </sheetData>
  <sheetProtection password="C512" sheet="1" objects="1" scenarios="1"/>
  <mergeCells count="4">
    <mergeCell ref="A3:C3"/>
    <mergeCell ref="A4:C4"/>
    <mergeCell ref="F6:G6"/>
    <mergeCell ref="F2:G2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 Landwirschaftsberatung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Roßmann</dc:creator>
  <cp:keywords/>
  <dc:description/>
  <cp:lastModifiedBy>VI-Mobil1</cp:lastModifiedBy>
  <cp:lastPrinted>2005-04-20T08:53:15Z</cp:lastPrinted>
  <dcterms:created xsi:type="dcterms:W3CDTF">2004-12-11T14:56:30Z</dcterms:created>
  <dcterms:modified xsi:type="dcterms:W3CDTF">2005-04-21T07:15:10Z</dcterms:modified>
  <cp:category/>
  <cp:version/>
  <cp:contentType/>
  <cp:contentStatus/>
</cp:coreProperties>
</file>